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840" windowHeight="13635" activeTab="1"/>
  </bookViews>
  <sheets>
    <sheet name="50 Years" sheetId="7" r:id="rId1"/>
    <sheet name="30 Years" sheetId="1" r:id="rId2"/>
    <sheet name="25 Years" sheetId="2" r:id="rId3"/>
    <sheet name="20 Years" sheetId="3" r:id="rId4"/>
    <sheet name="15 Years" sheetId="4" r:id="rId5"/>
    <sheet name="10 Years" sheetId="5" r:id="rId6"/>
    <sheet name="5 Years" sheetId="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7" l="1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27" i="7"/>
  <c r="C26" i="7" l="1"/>
  <c r="C25" i="7"/>
  <c r="C24" i="7"/>
  <c r="C23" i="7"/>
  <c r="C27" i="6"/>
  <c r="C26" i="6"/>
  <c r="C25" i="6"/>
  <c r="C24" i="6"/>
  <c r="C23" i="6"/>
  <c r="C32" i="5"/>
  <c r="C31" i="5"/>
  <c r="C30" i="5"/>
  <c r="C29" i="5"/>
  <c r="C28" i="5"/>
  <c r="C27" i="5"/>
  <c r="C26" i="5"/>
  <c r="C25" i="5"/>
  <c r="C24" i="5"/>
  <c r="C23" i="5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9" i="6" l="1"/>
  <c r="D14" i="6" s="1"/>
  <c r="C34" i="5"/>
  <c r="D14" i="5" s="1"/>
  <c r="C39" i="4"/>
  <c r="D14" i="4" s="1"/>
  <c r="C44" i="3"/>
  <c r="D14" i="3" s="1"/>
  <c r="C49" i="2"/>
  <c r="D14" i="2" s="1"/>
  <c r="D14" i="7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25" i="1"/>
  <c r="C24" i="1"/>
  <c r="C23" i="1"/>
  <c r="C54" i="1" l="1"/>
  <c r="D14" i="1" s="1"/>
</calcChain>
</file>

<file path=xl/sharedStrings.xml><?xml version="1.0" encoding="utf-8"?>
<sst xmlns="http://schemas.openxmlformats.org/spreadsheetml/2006/main" count="273" uniqueCount="79">
  <si>
    <t>PARAMETERS</t>
  </si>
  <si>
    <t>Capital Cost</t>
  </si>
  <si>
    <t>Users per day/week</t>
  </si>
  <si>
    <t>Days/weeks</t>
  </si>
  <si>
    <t>A</t>
  </si>
  <si>
    <t>B</t>
  </si>
  <si>
    <t>C</t>
  </si>
  <si>
    <t>EQUATION</t>
  </si>
  <si>
    <t>D</t>
  </si>
  <si>
    <t>Rate of increase</t>
  </si>
  <si>
    <t>where i=0 to 29</t>
  </si>
  <si>
    <t>for 30 years</t>
  </si>
  <si>
    <t>Year 1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</si>
  <si>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</si>
  <si>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</si>
  <si>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</si>
  <si>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</si>
  <si>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</si>
  <si>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</si>
  <si>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</si>
  <si>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</si>
  <si>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</si>
  <si>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</si>
  <si>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</si>
  <si>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</si>
  <si>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</si>
  <si>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</si>
  <si>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</si>
  <si>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</si>
  <si>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</si>
  <si>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</si>
  <si>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</si>
  <si>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</si>
  <si>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</si>
  <si>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</si>
  <si>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</si>
  <si>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</si>
  <si>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</si>
  <si>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</si>
  <si>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</si>
  <si>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2</t>
  </si>
  <si>
    <t>TOTAL</t>
  </si>
  <si>
    <t xml:space="preserve">RESULT                                </t>
  </si>
  <si>
    <t>Cost per User= A/∑[(B)*C*(1+D)^i]</t>
  </si>
  <si>
    <t>CALCULATIONS</t>
  </si>
  <si>
    <t>for 25 years</t>
  </si>
  <si>
    <t>where i=0 to 24</t>
  </si>
  <si>
    <t>Year 0</t>
  </si>
  <si>
    <t xml:space="preserve"> </t>
  </si>
  <si>
    <t>for 50 years</t>
  </si>
  <si>
    <t>for 20 years</t>
  </si>
  <si>
    <t>for 15 years</t>
  </si>
  <si>
    <t>for 10 years</t>
  </si>
  <si>
    <t>for 5 years</t>
  </si>
  <si>
    <t>where i=0 to 4</t>
  </si>
  <si>
    <t>where i=0 to 9</t>
  </si>
  <si>
    <t>where i=0 to 14</t>
  </si>
  <si>
    <t>where i=0 to 19</t>
  </si>
  <si>
    <t>where i=0 to 49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</si>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</sst>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%"/>
    <numFmt numFmtId="166" formatCode="[$€-2]\ #,##0"/>
    <numFmt numFmtId="167" formatCode="[$€-2]\ 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1"/>
      <color theme="1"/>
      <name val="Times New Roman"/>
      <family val="1"/>
      <charset val="161"/>
    </font>
    <font>
      <b/>
      <sz val="11"/>
      <color rgb="FF006100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166" fontId="4" fillId="0" borderId="0" xfId="2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5" fillId="0" borderId="0" xfId="0" applyFont="1"/>
    <xf numFmtId="3" fontId="4" fillId="0" borderId="0" xfId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0" xfId="0" applyNumberFormat="1" applyFont="1"/>
    <xf numFmtId="3" fontId="4" fillId="0" borderId="0" xfId="1" applyNumberFormat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1" xfId="1" applyNumberFormat="1" applyFont="1" applyBorder="1" applyAlignment="1">
      <alignment horizontal="center"/>
    </xf>
    <xf numFmtId="167" fontId="6" fillId="2" borderId="0" xfId="3" applyNumberFormat="1" applyFont="1" applyAlignment="1">
      <alignment horizontal="left" vertical="center"/>
    </xf>
  </cellXfs>
  <cellStyles count="4">
    <cellStyle name="Comma" xfId="1" builtinId="3"/>
    <cellStyle name="Currency" xfId="2" builtinId="4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38EBC88-FEC3-489E-A247-879A9F65684B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B14150-8C2A-459C-9F3A-A8299E9E49EC}"/>
            </a:ext>
          </a:extLst>
        </xdr:cNvPr>
        <xdr:cNvSpPr txBox="1"/>
      </xdr:nvSpPr>
      <xdr:spPr>
        <a:xfrm>
          <a:off x="7629842" y="328142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21</xdr:row>
      <xdr:rowOff>42926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5492AA-F40A-4771-8AD8-DBA1F5562449}"/>
            </a:ext>
          </a:extLst>
        </xdr:cNvPr>
        <xdr:cNvSpPr txBox="1"/>
      </xdr:nvSpPr>
      <xdr:spPr>
        <a:xfrm>
          <a:off x="8915717" y="404342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526C45-9952-456C-8F15-60FF31BC2DBF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5BCE7D8-3B39-4465-BB13-7A89DF90E74D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8D6C07F-BC58-4655-82A1-12A05B22796D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270B9DB-4323-45D0-AF34-8EF479FB300B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6908F79-E340-41C7-9C49-3A99A782EED6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152717</xdr:colOff>
      <xdr:row>24</xdr:row>
      <xdr:rowOff>42926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DE24461-E32A-45EA-AF04-675AAF93EE60}"/>
            </a:ext>
          </a:extLst>
        </xdr:cNvPr>
        <xdr:cNvSpPr txBox="1"/>
      </xdr:nvSpPr>
      <xdr:spPr>
        <a:xfrm>
          <a:off x="8629967" y="464350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4"/>
  <sheetViews>
    <sheetView workbookViewId="0">
      <selection activeCell="D14" sqref="D14"/>
    </sheetView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D4/C74</f>
        <v>7.436538743847981E-3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49</v>
      </c>
    </row>
    <row r="23" spans="1:11" x14ac:dyDescent="0.25">
      <c r="A23" s="3" t="s">
        <v>47</v>
      </c>
      <c r="B23" s="3">
        <v>0</v>
      </c>
      <c r="C23" s="11">
        <f t="shared" ref="C23:C72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58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3" t="s">
        <v>14</v>
      </c>
      <c r="B27" s="3">
        <v>4</v>
      </c>
      <c r="C27" s="11">
        <f t="shared" si="0"/>
        <v>1936988.4798906241</v>
      </c>
    </row>
    <row r="28" spans="1:11" x14ac:dyDescent="0.25">
      <c r="A28" s="3" t="s">
        <v>15</v>
      </c>
      <c r="B28" s="3">
        <v>5</v>
      </c>
      <c r="C28" s="11">
        <f t="shared" si="0"/>
        <v>1966043.307088983</v>
      </c>
    </row>
    <row r="29" spans="1:11" x14ac:dyDescent="0.25">
      <c r="A29" s="3" t="s">
        <v>16</v>
      </c>
      <c r="B29" s="3">
        <v>6</v>
      </c>
      <c r="C29" s="12">
        <f t="shared" si="0"/>
        <v>1995533.9566953175</v>
      </c>
    </row>
    <row r="30" spans="1:11" x14ac:dyDescent="0.25">
      <c r="A30" s="3" t="s">
        <v>17</v>
      </c>
      <c r="B30" s="3">
        <v>7</v>
      </c>
      <c r="C30" s="12">
        <f t="shared" si="0"/>
        <v>2025466.9660457468</v>
      </c>
    </row>
    <row r="31" spans="1:11" x14ac:dyDescent="0.25">
      <c r="A31" s="3" t="s">
        <v>18</v>
      </c>
      <c r="B31" s="3">
        <v>8</v>
      </c>
      <c r="C31" s="12">
        <f t="shared" si="0"/>
        <v>2055848.9705364329</v>
      </c>
    </row>
    <row r="32" spans="1:11" x14ac:dyDescent="0.25">
      <c r="A32" s="3" t="s">
        <v>19</v>
      </c>
      <c r="B32" s="3">
        <v>9</v>
      </c>
      <c r="C32" s="11">
        <f t="shared" si="0"/>
        <v>2086686.7050944793</v>
      </c>
    </row>
    <row r="33" spans="1:4" x14ac:dyDescent="0.25">
      <c r="A33" s="3" t="s">
        <v>20</v>
      </c>
      <c r="B33" s="3">
        <v>10</v>
      </c>
      <c r="C33" s="11">
        <f t="shared" si="0"/>
        <v>2117987.0056708963</v>
      </c>
    </row>
    <row r="34" spans="1:4" x14ac:dyDescent="0.25">
      <c r="A34" s="3" t="s">
        <v>21</v>
      </c>
      <c r="B34" s="3">
        <v>11</v>
      </c>
      <c r="C34" s="12">
        <f t="shared" si="0"/>
        <v>2149756.8107559592</v>
      </c>
      <c r="D34" s="5" t="s">
        <v>48</v>
      </c>
    </row>
    <row r="35" spans="1:4" x14ac:dyDescent="0.25">
      <c r="A35" s="3" t="s">
        <v>22</v>
      </c>
      <c r="B35" s="3">
        <v>12</v>
      </c>
      <c r="C35" s="12">
        <f t="shared" si="0"/>
        <v>2182003.1629172983</v>
      </c>
    </row>
    <row r="36" spans="1:4" x14ac:dyDescent="0.25">
      <c r="A36" s="3" t="s">
        <v>23</v>
      </c>
      <c r="B36" s="3">
        <v>13</v>
      </c>
      <c r="C36" s="12">
        <f t="shared" si="0"/>
        <v>2214733.2103610574</v>
      </c>
    </row>
    <row r="37" spans="1:4" x14ac:dyDescent="0.25">
      <c r="A37" s="3" t="s">
        <v>24</v>
      </c>
      <c r="B37" s="3">
        <v>14</v>
      </c>
      <c r="C37" s="11">
        <f t="shared" si="0"/>
        <v>2247954.208516473</v>
      </c>
    </row>
    <row r="38" spans="1:4" x14ac:dyDescent="0.25">
      <c r="A38" s="3" t="s">
        <v>25</v>
      </c>
      <c r="B38" s="3">
        <v>15</v>
      </c>
      <c r="C38" s="11">
        <f t="shared" si="0"/>
        <v>2281673.5216442198</v>
      </c>
    </row>
    <row r="39" spans="1:4" x14ac:dyDescent="0.25">
      <c r="A39" s="3" t="s">
        <v>26</v>
      </c>
      <c r="B39" s="3">
        <v>16</v>
      </c>
      <c r="C39" s="12">
        <f t="shared" si="0"/>
        <v>2315898.6244688826</v>
      </c>
    </row>
    <row r="40" spans="1:4" x14ac:dyDescent="0.25">
      <c r="A40" s="3" t="s">
        <v>27</v>
      </c>
      <c r="B40" s="3">
        <v>17</v>
      </c>
      <c r="C40" s="12">
        <f t="shared" si="0"/>
        <v>2350637.1038359157</v>
      </c>
    </row>
    <row r="41" spans="1:4" x14ac:dyDescent="0.25">
      <c r="A41" s="3" t="s">
        <v>28</v>
      </c>
      <c r="B41" s="3">
        <v>18</v>
      </c>
      <c r="C41" s="12">
        <f t="shared" si="0"/>
        <v>2385896.6603934541</v>
      </c>
    </row>
    <row r="42" spans="1:4" x14ac:dyDescent="0.25">
      <c r="A42" s="3" t="s">
        <v>29</v>
      </c>
      <c r="B42" s="3">
        <v>19</v>
      </c>
      <c r="C42" s="11">
        <f t="shared" si="0"/>
        <v>2421685.1102993558</v>
      </c>
    </row>
    <row r="43" spans="1:4" x14ac:dyDescent="0.25">
      <c r="A43" s="3" t="s">
        <v>30</v>
      </c>
      <c r="B43" s="3">
        <v>20</v>
      </c>
      <c r="C43" s="11">
        <f t="shared" si="0"/>
        <v>2458010.3869538452</v>
      </c>
    </row>
    <row r="44" spans="1:4" x14ac:dyDescent="0.25">
      <c r="A44" s="3" t="s">
        <v>31</v>
      </c>
      <c r="B44" s="3">
        <v>21</v>
      </c>
      <c r="C44" s="12">
        <f t="shared" si="0"/>
        <v>2494880.5427581528</v>
      </c>
    </row>
    <row r="45" spans="1:4" x14ac:dyDescent="0.25">
      <c r="A45" s="3" t="s">
        <v>32</v>
      </c>
      <c r="B45" s="3">
        <v>22</v>
      </c>
      <c r="C45" s="12">
        <f t="shared" si="0"/>
        <v>2532303.7508995244</v>
      </c>
    </row>
    <row r="46" spans="1:4" x14ac:dyDescent="0.25">
      <c r="A46" s="3" t="s">
        <v>33</v>
      </c>
      <c r="B46" s="3">
        <v>23</v>
      </c>
      <c r="C46" s="12">
        <f t="shared" si="0"/>
        <v>2570288.3071630173</v>
      </c>
    </row>
    <row r="47" spans="1:4" x14ac:dyDescent="0.25">
      <c r="A47" s="3" t="s">
        <v>34</v>
      </c>
      <c r="B47" s="3">
        <v>24</v>
      </c>
      <c r="C47" s="11">
        <f t="shared" si="0"/>
        <v>2608842.6317704618</v>
      </c>
    </row>
    <row r="48" spans="1:4" x14ac:dyDescent="0.25">
      <c r="A48" s="3" t="s">
        <v>35</v>
      </c>
      <c r="B48" s="3">
        <v>25</v>
      </c>
      <c r="C48" s="11">
        <f t="shared" si="0"/>
        <v>2647975.2712470191</v>
      </c>
    </row>
    <row r="49" spans="1:3" x14ac:dyDescent="0.25">
      <c r="A49" s="3" t="s">
        <v>36</v>
      </c>
      <c r="B49" s="3">
        <v>26</v>
      </c>
      <c r="C49" s="12">
        <f t="shared" si="0"/>
        <v>2687694.9003157238</v>
      </c>
    </row>
    <row r="50" spans="1:3" x14ac:dyDescent="0.25">
      <c r="A50" s="3" t="s">
        <v>37</v>
      </c>
      <c r="B50" s="3">
        <v>27</v>
      </c>
      <c r="C50" s="12">
        <f t="shared" si="0"/>
        <v>2728010.3238204592</v>
      </c>
    </row>
    <row r="51" spans="1:3" x14ac:dyDescent="0.25">
      <c r="A51" s="3" t="s">
        <v>38</v>
      </c>
      <c r="B51" s="3">
        <v>28</v>
      </c>
      <c r="C51" s="12">
        <f t="shared" si="0"/>
        <v>2768930.4786777655</v>
      </c>
    </row>
    <row r="52" spans="1:3" x14ac:dyDescent="0.25">
      <c r="A52" s="3" t="s">
        <v>39</v>
      </c>
      <c r="B52" s="3">
        <v>29</v>
      </c>
      <c r="C52" s="11">
        <f t="shared" si="0"/>
        <v>2810464.4358579321</v>
      </c>
    </row>
    <row r="53" spans="1:3" x14ac:dyDescent="0.25">
      <c r="A53" s="3" t="s">
        <v>59</v>
      </c>
      <c r="B53" s="3">
        <v>30</v>
      </c>
      <c r="C53" s="11">
        <f t="shared" si="0"/>
        <v>2852621.4023958002</v>
      </c>
    </row>
    <row r="54" spans="1:3" x14ac:dyDescent="0.25">
      <c r="A54" s="3" t="s">
        <v>60</v>
      </c>
      <c r="B54" s="3">
        <v>31</v>
      </c>
      <c r="C54" s="12">
        <f t="shared" si="0"/>
        <v>2895410.7234317367</v>
      </c>
    </row>
    <row r="55" spans="1:3" x14ac:dyDescent="0.25">
      <c r="A55" s="3" t="s">
        <v>61</v>
      </c>
      <c r="B55" s="3">
        <v>32</v>
      </c>
      <c r="C55" s="12">
        <f t="shared" si="0"/>
        <v>2938841.8842832125</v>
      </c>
    </row>
    <row r="56" spans="1:3" x14ac:dyDescent="0.25">
      <c r="A56" s="3" t="s">
        <v>62</v>
      </c>
      <c r="B56" s="3">
        <v>33</v>
      </c>
      <c r="C56" s="12">
        <f t="shared" si="0"/>
        <v>2982924.5125474604</v>
      </c>
    </row>
    <row r="57" spans="1:3" x14ac:dyDescent="0.25">
      <c r="A57" s="3" t="s">
        <v>63</v>
      </c>
      <c r="B57" s="3">
        <v>34</v>
      </c>
      <c r="C57" s="11">
        <f t="shared" si="0"/>
        <v>3027668.3802356715</v>
      </c>
    </row>
    <row r="58" spans="1:3" x14ac:dyDescent="0.25">
      <c r="A58" s="3" t="s">
        <v>64</v>
      </c>
      <c r="B58" s="3">
        <v>35</v>
      </c>
      <c r="C58" s="11">
        <f t="shared" si="0"/>
        <v>3073083.4059392065</v>
      </c>
    </row>
    <row r="59" spans="1:3" x14ac:dyDescent="0.25">
      <c r="A59" s="3" t="s">
        <v>65</v>
      </c>
      <c r="B59" s="3">
        <v>36</v>
      </c>
      <c r="C59" s="12">
        <f t="shared" si="0"/>
        <v>3119179.6570282942</v>
      </c>
    </row>
    <row r="60" spans="1:3" x14ac:dyDescent="0.25">
      <c r="A60" s="3" t="s">
        <v>66</v>
      </c>
      <c r="B60" s="3">
        <v>37</v>
      </c>
      <c r="C60" s="12">
        <f t="shared" si="0"/>
        <v>3165967.3518837183</v>
      </c>
    </row>
    <row r="61" spans="1:3" x14ac:dyDescent="0.25">
      <c r="A61" s="3" t="s">
        <v>67</v>
      </c>
      <c r="B61" s="3">
        <v>38</v>
      </c>
      <c r="C61" s="12">
        <f t="shared" si="0"/>
        <v>3213456.8621619735</v>
      </c>
    </row>
    <row r="62" spans="1:3" x14ac:dyDescent="0.25">
      <c r="A62" s="3" t="s">
        <v>68</v>
      </c>
      <c r="B62" s="3">
        <v>39</v>
      </c>
      <c r="C62" s="11">
        <f t="shared" si="0"/>
        <v>3261658.7150944024</v>
      </c>
    </row>
    <row r="63" spans="1:3" x14ac:dyDescent="0.25">
      <c r="A63" s="3" t="s">
        <v>69</v>
      </c>
      <c r="B63" s="3">
        <v>40</v>
      </c>
      <c r="C63" s="11">
        <f t="shared" si="0"/>
        <v>3310583.5958208181</v>
      </c>
    </row>
    <row r="64" spans="1:3" x14ac:dyDescent="0.25">
      <c r="A64" s="3" t="s">
        <v>70</v>
      </c>
      <c r="B64" s="3">
        <v>41</v>
      </c>
      <c r="C64" s="12">
        <f t="shared" si="0"/>
        <v>3360242.34975813</v>
      </c>
    </row>
    <row r="65" spans="1:3" x14ac:dyDescent="0.25">
      <c r="A65" s="3" t="s">
        <v>71</v>
      </c>
      <c r="B65" s="3">
        <v>42</v>
      </c>
      <c r="C65" s="12">
        <f t="shared" si="0"/>
        <v>3410645.9850045014</v>
      </c>
    </row>
    <row r="66" spans="1:3" x14ac:dyDescent="0.25">
      <c r="A66" s="3" t="s">
        <v>72</v>
      </c>
      <c r="B66" s="3">
        <v>43</v>
      </c>
      <c r="C66" s="12">
        <f t="shared" si="0"/>
        <v>3461805.6747795688</v>
      </c>
    </row>
    <row r="67" spans="1:3" x14ac:dyDescent="0.25">
      <c r="A67" s="3" t="s">
        <v>73</v>
      </c>
      <c r="B67" s="3">
        <v>44</v>
      </c>
      <c r="C67" s="11">
        <f t="shared" si="0"/>
        <v>3513732.7599012614</v>
      </c>
    </row>
    <row r="68" spans="1:3" x14ac:dyDescent="0.25">
      <c r="A68" s="3" t="s">
        <v>74</v>
      </c>
      <c r="B68" s="3">
        <v>45</v>
      </c>
      <c r="C68" s="11">
        <f t="shared" si="0"/>
        <v>3566438.7512997803</v>
      </c>
    </row>
    <row r="69" spans="1:3" x14ac:dyDescent="0.25">
      <c r="A69" s="3" t="s">
        <v>75</v>
      </c>
      <c r="B69" s="3">
        <v>46</v>
      </c>
      <c r="C69" s="12">
        <f t="shared" si="0"/>
        <v>3619935.332569276</v>
      </c>
    </row>
    <row r="70" spans="1:3" x14ac:dyDescent="0.25">
      <c r="A70" s="3" t="s">
        <v>76</v>
      </c>
      <c r="B70" s="3">
        <v>47</v>
      </c>
      <c r="C70" s="12">
        <f t="shared" si="0"/>
        <v>3674234.3625578149</v>
      </c>
    </row>
    <row r="71" spans="1:3" x14ac:dyDescent="0.25">
      <c r="A71" s="3" t="s">
        <v>77</v>
      </c>
      <c r="B71" s="3">
        <v>48</v>
      </c>
      <c r="C71" s="12">
        <f t="shared" si="0"/>
        <v>3729347.8779961816</v>
      </c>
    </row>
    <row r="72" spans="1:3" x14ac:dyDescent="0.25">
      <c r="A72" s="13" t="s">
        <v>78</v>
      </c>
      <c r="B72" s="13">
        <v>49</v>
      </c>
      <c r="C72" s="19">
        <f t="shared" si="0"/>
        <v>3785288.0961661232</v>
      </c>
    </row>
    <row r="73" spans="1:3" x14ac:dyDescent="0.25">
      <c r="C73" s="15"/>
    </row>
    <row r="74" spans="1:3" x14ac:dyDescent="0.25">
      <c r="A74" s="4" t="s">
        <v>41</v>
      </c>
      <c r="C74" s="16">
        <f>SUM(C23:C72)</f>
        <v>134471161.17390892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abSelected="1" workbookViewId="0"/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D4/C54</f>
        <v>1.4596815485770151E-2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11</v>
      </c>
    </row>
    <row r="23" spans="1:11" x14ac:dyDescent="0.25">
      <c r="A23" s="3" t="s">
        <v>47</v>
      </c>
      <c r="B23" s="3">
        <v>0</v>
      </c>
      <c r="C23" s="11">
        <f t="shared" ref="C23:C52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10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3" t="s">
        <v>14</v>
      </c>
      <c r="B27" s="3">
        <v>4</v>
      </c>
      <c r="C27" s="12">
        <f t="shared" si="0"/>
        <v>1936988.4798906241</v>
      </c>
    </row>
    <row r="28" spans="1:11" x14ac:dyDescent="0.25">
      <c r="A28" s="3" t="s">
        <v>15</v>
      </c>
      <c r="B28" s="3">
        <v>5</v>
      </c>
      <c r="C28" s="12">
        <f t="shared" si="0"/>
        <v>1966043.307088983</v>
      </c>
    </row>
    <row r="29" spans="1:11" x14ac:dyDescent="0.25">
      <c r="A29" s="3" t="s">
        <v>16</v>
      </c>
      <c r="B29" s="3">
        <v>6</v>
      </c>
      <c r="C29" s="12">
        <f t="shared" si="0"/>
        <v>1995533.9566953175</v>
      </c>
    </row>
    <row r="30" spans="1:11" x14ac:dyDescent="0.25">
      <c r="A30" s="3" t="s">
        <v>17</v>
      </c>
      <c r="B30" s="3">
        <v>7</v>
      </c>
      <c r="C30" s="12">
        <f t="shared" si="0"/>
        <v>2025466.9660457468</v>
      </c>
    </row>
    <row r="31" spans="1:11" x14ac:dyDescent="0.25">
      <c r="A31" s="3" t="s">
        <v>18</v>
      </c>
      <c r="B31" s="3">
        <v>8</v>
      </c>
      <c r="C31" s="12">
        <f t="shared" si="0"/>
        <v>2055848.9705364329</v>
      </c>
    </row>
    <row r="32" spans="1:11" x14ac:dyDescent="0.25">
      <c r="A32" s="3" t="s">
        <v>19</v>
      </c>
      <c r="B32" s="3">
        <v>9</v>
      </c>
      <c r="C32" s="12">
        <f t="shared" si="0"/>
        <v>2086686.7050944793</v>
      </c>
    </row>
    <row r="33" spans="1:4" x14ac:dyDescent="0.25">
      <c r="A33" s="3" t="s">
        <v>20</v>
      </c>
      <c r="B33" s="3">
        <v>10</v>
      </c>
      <c r="C33" s="12">
        <f t="shared" si="0"/>
        <v>2117987.0056708963</v>
      </c>
    </row>
    <row r="34" spans="1:4" x14ac:dyDescent="0.25">
      <c r="A34" s="3" t="s">
        <v>21</v>
      </c>
      <c r="B34" s="3">
        <v>11</v>
      </c>
      <c r="C34" s="12">
        <f t="shared" si="0"/>
        <v>2149756.8107559592</v>
      </c>
      <c r="D34" s="5" t="s">
        <v>48</v>
      </c>
    </row>
    <row r="35" spans="1:4" x14ac:dyDescent="0.25">
      <c r="A35" s="3" t="s">
        <v>22</v>
      </c>
      <c r="B35" s="3">
        <v>12</v>
      </c>
      <c r="C35" s="12">
        <f t="shared" si="0"/>
        <v>2182003.1629172983</v>
      </c>
    </row>
    <row r="36" spans="1:4" x14ac:dyDescent="0.25">
      <c r="A36" s="3" t="s">
        <v>23</v>
      </c>
      <c r="B36" s="3">
        <v>13</v>
      </c>
      <c r="C36" s="12">
        <f t="shared" si="0"/>
        <v>2214733.2103610574</v>
      </c>
    </row>
    <row r="37" spans="1:4" x14ac:dyDescent="0.25">
      <c r="A37" s="3" t="s">
        <v>24</v>
      </c>
      <c r="B37" s="3">
        <v>14</v>
      </c>
      <c r="C37" s="12">
        <f t="shared" si="0"/>
        <v>2247954.208516473</v>
      </c>
    </row>
    <row r="38" spans="1:4" x14ac:dyDescent="0.25">
      <c r="A38" s="3" t="s">
        <v>25</v>
      </c>
      <c r="B38" s="3">
        <v>15</v>
      </c>
      <c r="C38" s="12">
        <f t="shared" si="0"/>
        <v>2281673.5216442198</v>
      </c>
    </row>
    <row r="39" spans="1:4" x14ac:dyDescent="0.25">
      <c r="A39" s="3" t="s">
        <v>26</v>
      </c>
      <c r="B39" s="3">
        <v>16</v>
      </c>
      <c r="C39" s="12">
        <f t="shared" si="0"/>
        <v>2315898.6244688826</v>
      </c>
    </row>
    <row r="40" spans="1:4" x14ac:dyDescent="0.25">
      <c r="A40" s="3" t="s">
        <v>27</v>
      </c>
      <c r="B40" s="3">
        <v>17</v>
      </c>
      <c r="C40" s="12">
        <f t="shared" si="0"/>
        <v>2350637.1038359157</v>
      </c>
    </row>
    <row r="41" spans="1:4" x14ac:dyDescent="0.25">
      <c r="A41" s="3" t="s">
        <v>28</v>
      </c>
      <c r="B41" s="3">
        <v>18</v>
      </c>
      <c r="C41" s="12">
        <f t="shared" si="0"/>
        <v>2385896.6603934541</v>
      </c>
    </row>
    <row r="42" spans="1:4" x14ac:dyDescent="0.25">
      <c r="A42" s="3" t="s">
        <v>29</v>
      </c>
      <c r="B42" s="3">
        <v>19</v>
      </c>
      <c r="C42" s="12">
        <f t="shared" si="0"/>
        <v>2421685.1102993558</v>
      </c>
    </row>
    <row r="43" spans="1:4" x14ac:dyDescent="0.25">
      <c r="A43" s="3" t="s">
        <v>30</v>
      </c>
      <c r="B43" s="3">
        <v>20</v>
      </c>
      <c r="C43" s="12">
        <f t="shared" si="0"/>
        <v>2458010.3869538452</v>
      </c>
    </row>
    <row r="44" spans="1:4" x14ac:dyDescent="0.25">
      <c r="A44" s="3" t="s">
        <v>31</v>
      </c>
      <c r="B44" s="3">
        <v>21</v>
      </c>
      <c r="C44" s="12">
        <f t="shared" si="0"/>
        <v>2494880.5427581528</v>
      </c>
    </row>
    <row r="45" spans="1:4" x14ac:dyDescent="0.25">
      <c r="A45" s="3" t="s">
        <v>32</v>
      </c>
      <c r="B45" s="3">
        <v>22</v>
      </c>
      <c r="C45" s="12">
        <f t="shared" si="0"/>
        <v>2532303.7508995244</v>
      </c>
    </row>
    <row r="46" spans="1:4" x14ac:dyDescent="0.25">
      <c r="A46" s="3" t="s">
        <v>33</v>
      </c>
      <c r="B46" s="3">
        <v>23</v>
      </c>
      <c r="C46" s="12">
        <f t="shared" si="0"/>
        <v>2570288.3071630173</v>
      </c>
    </row>
    <row r="47" spans="1:4" x14ac:dyDescent="0.25">
      <c r="A47" s="3" t="s">
        <v>34</v>
      </c>
      <c r="B47" s="3">
        <v>24</v>
      </c>
      <c r="C47" s="12">
        <f t="shared" si="0"/>
        <v>2608842.6317704618</v>
      </c>
    </row>
    <row r="48" spans="1:4" x14ac:dyDescent="0.25">
      <c r="A48" s="3" t="s">
        <v>35</v>
      </c>
      <c r="B48" s="3">
        <v>25</v>
      </c>
      <c r="C48" s="12">
        <f t="shared" si="0"/>
        <v>2647975.2712470191</v>
      </c>
    </row>
    <row r="49" spans="1:3" x14ac:dyDescent="0.25">
      <c r="A49" s="3" t="s">
        <v>36</v>
      </c>
      <c r="B49" s="3">
        <v>26</v>
      </c>
      <c r="C49" s="12">
        <f t="shared" si="0"/>
        <v>2687694.9003157238</v>
      </c>
    </row>
    <row r="50" spans="1:3" x14ac:dyDescent="0.25">
      <c r="A50" s="3" t="s">
        <v>37</v>
      </c>
      <c r="B50" s="3">
        <v>27</v>
      </c>
      <c r="C50" s="12">
        <f t="shared" si="0"/>
        <v>2728010.3238204592</v>
      </c>
    </row>
    <row r="51" spans="1:3" x14ac:dyDescent="0.25">
      <c r="A51" s="3" t="s">
        <v>38</v>
      </c>
      <c r="B51" s="3">
        <v>28</v>
      </c>
      <c r="C51" s="12">
        <f t="shared" si="0"/>
        <v>2768930.4786777655</v>
      </c>
    </row>
    <row r="52" spans="1:3" x14ac:dyDescent="0.25">
      <c r="A52" s="3" t="s">
        <v>39</v>
      </c>
      <c r="B52" s="13">
        <v>29</v>
      </c>
      <c r="C52" s="14">
        <f t="shared" si="0"/>
        <v>2810464.4358579321</v>
      </c>
    </row>
    <row r="53" spans="1:3" x14ac:dyDescent="0.25">
      <c r="C53" s="15"/>
    </row>
    <row r="54" spans="1:3" x14ac:dyDescent="0.25">
      <c r="A54" s="4" t="s">
        <v>41</v>
      </c>
      <c r="C54" s="16">
        <f>SUM(C23:C52)</f>
        <v>68508093.493054003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workbookViewId="0"/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D4/C49</f>
        <v>1.8226550084878019E-2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45</v>
      </c>
    </row>
    <row r="23" spans="1:11" x14ac:dyDescent="0.25">
      <c r="A23" s="3" t="s">
        <v>47</v>
      </c>
      <c r="B23" s="3">
        <v>0</v>
      </c>
      <c r="C23" s="11">
        <f t="shared" ref="C23:C47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46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3" t="s">
        <v>14</v>
      </c>
      <c r="B27" s="3">
        <v>4</v>
      </c>
      <c r="C27" s="12">
        <f t="shared" si="0"/>
        <v>1936988.4798906241</v>
      </c>
    </row>
    <row r="28" spans="1:11" x14ac:dyDescent="0.25">
      <c r="A28" s="3" t="s">
        <v>15</v>
      </c>
      <c r="B28" s="3">
        <v>5</v>
      </c>
      <c r="C28" s="12">
        <f t="shared" si="0"/>
        <v>1966043.307088983</v>
      </c>
    </row>
    <row r="29" spans="1:11" x14ac:dyDescent="0.25">
      <c r="A29" s="3" t="s">
        <v>16</v>
      </c>
      <c r="B29" s="3">
        <v>6</v>
      </c>
      <c r="C29" s="12">
        <f t="shared" si="0"/>
        <v>1995533.9566953175</v>
      </c>
    </row>
    <row r="30" spans="1:11" x14ac:dyDescent="0.25">
      <c r="A30" s="3" t="s">
        <v>17</v>
      </c>
      <c r="B30" s="3">
        <v>7</v>
      </c>
      <c r="C30" s="12">
        <f t="shared" si="0"/>
        <v>2025466.9660457468</v>
      </c>
    </row>
    <row r="31" spans="1:11" x14ac:dyDescent="0.25">
      <c r="A31" s="3" t="s">
        <v>18</v>
      </c>
      <c r="B31" s="3">
        <v>8</v>
      </c>
      <c r="C31" s="12">
        <f t="shared" si="0"/>
        <v>2055848.9705364329</v>
      </c>
    </row>
    <row r="32" spans="1:11" x14ac:dyDescent="0.25">
      <c r="A32" s="3" t="s">
        <v>19</v>
      </c>
      <c r="B32" s="3">
        <v>9</v>
      </c>
      <c r="C32" s="12">
        <f t="shared" si="0"/>
        <v>2086686.7050944793</v>
      </c>
    </row>
    <row r="33" spans="1:4" x14ac:dyDescent="0.25">
      <c r="A33" s="3" t="s">
        <v>20</v>
      </c>
      <c r="B33" s="3">
        <v>10</v>
      </c>
      <c r="C33" s="12">
        <f t="shared" si="0"/>
        <v>2117987.0056708963</v>
      </c>
    </row>
    <row r="34" spans="1:4" x14ac:dyDescent="0.25">
      <c r="A34" s="3" t="s">
        <v>21</v>
      </c>
      <c r="B34" s="3">
        <v>11</v>
      </c>
      <c r="C34" s="12">
        <f t="shared" si="0"/>
        <v>2149756.8107559592</v>
      </c>
      <c r="D34" s="5" t="s">
        <v>48</v>
      </c>
    </row>
    <row r="35" spans="1:4" x14ac:dyDescent="0.25">
      <c r="A35" s="3" t="s">
        <v>22</v>
      </c>
      <c r="B35" s="3">
        <v>12</v>
      </c>
      <c r="C35" s="12">
        <f t="shared" si="0"/>
        <v>2182003.1629172983</v>
      </c>
    </row>
    <row r="36" spans="1:4" x14ac:dyDescent="0.25">
      <c r="A36" s="3" t="s">
        <v>23</v>
      </c>
      <c r="B36" s="3">
        <v>13</v>
      </c>
      <c r="C36" s="12">
        <f t="shared" si="0"/>
        <v>2214733.2103610574</v>
      </c>
    </row>
    <row r="37" spans="1:4" x14ac:dyDescent="0.25">
      <c r="A37" s="3" t="s">
        <v>24</v>
      </c>
      <c r="B37" s="3">
        <v>14</v>
      </c>
      <c r="C37" s="12">
        <f t="shared" si="0"/>
        <v>2247954.208516473</v>
      </c>
    </row>
    <row r="38" spans="1:4" x14ac:dyDescent="0.25">
      <c r="A38" s="3" t="s">
        <v>25</v>
      </c>
      <c r="B38" s="3">
        <v>15</v>
      </c>
      <c r="C38" s="12">
        <f t="shared" si="0"/>
        <v>2281673.5216442198</v>
      </c>
    </row>
    <row r="39" spans="1:4" x14ac:dyDescent="0.25">
      <c r="A39" s="3" t="s">
        <v>26</v>
      </c>
      <c r="B39" s="3">
        <v>16</v>
      </c>
      <c r="C39" s="12">
        <f t="shared" si="0"/>
        <v>2315898.6244688826</v>
      </c>
    </row>
    <row r="40" spans="1:4" x14ac:dyDescent="0.25">
      <c r="A40" s="3" t="s">
        <v>27</v>
      </c>
      <c r="B40" s="3">
        <v>17</v>
      </c>
      <c r="C40" s="12">
        <f t="shared" si="0"/>
        <v>2350637.1038359157</v>
      </c>
    </row>
    <row r="41" spans="1:4" x14ac:dyDescent="0.25">
      <c r="A41" s="3" t="s">
        <v>28</v>
      </c>
      <c r="B41" s="3">
        <v>18</v>
      </c>
      <c r="C41" s="12">
        <f t="shared" si="0"/>
        <v>2385896.6603934541</v>
      </c>
    </row>
    <row r="42" spans="1:4" x14ac:dyDescent="0.25">
      <c r="A42" s="3" t="s">
        <v>29</v>
      </c>
      <c r="B42" s="3">
        <v>19</v>
      </c>
      <c r="C42" s="12">
        <f t="shared" si="0"/>
        <v>2421685.1102993558</v>
      </c>
    </row>
    <row r="43" spans="1:4" x14ac:dyDescent="0.25">
      <c r="A43" s="3" t="s">
        <v>30</v>
      </c>
      <c r="B43" s="3">
        <v>20</v>
      </c>
      <c r="C43" s="12">
        <f t="shared" si="0"/>
        <v>2458010.3869538452</v>
      </c>
    </row>
    <row r="44" spans="1:4" x14ac:dyDescent="0.25">
      <c r="A44" s="3" t="s">
        <v>31</v>
      </c>
      <c r="B44" s="3">
        <v>21</v>
      </c>
      <c r="C44" s="12">
        <f t="shared" si="0"/>
        <v>2494880.5427581528</v>
      </c>
    </row>
    <row r="45" spans="1:4" x14ac:dyDescent="0.25">
      <c r="A45" s="3" t="s">
        <v>32</v>
      </c>
      <c r="B45" s="3">
        <v>22</v>
      </c>
      <c r="C45" s="12">
        <f t="shared" si="0"/>
        <v>2532303.7508995244</v>
      </c>
    </row>
    <row r="46" spans="1:4" x14ac:dyDescent="0.25">
      <c r="A46" s="3" t="s">
        <v>33</v>
      </c>
      <c r="B46" s="3">
        <v>23</v>
      </c>
      <c r="C46" s="12">
        <f t="shared" si="0"/>
        <v>2570288.3071630173</v>
      </c>
    </row>
    <row r="47" spans="1:4" x14ac:dyDescent="0.25">
      <c r="A47" s="13" t="s">
        <v>34</v>
      </c>
      <c r="B47" s="13">
        <v>24</v>
      </c>
      <c r="C47" s="14">
        <f t="shared" si="0"/>
        <v>2608842.6317704618</v>
      </c>
    </row>
    <row r="48" spans="1:4" x14ac:dyDescent="0.25">
      <c r="C48" s="15"/>
    </row>
    <row r="49" spans="1:3" x14ac:dyDescent="0.25">
      <c r="A49" s="4" t="s">
        <v>41</v>
      </c>
      <c r="C49" s="16">
        <f>SUM(C23:C47)</f>
        <v>54865018.083135098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4"/>
  <sheetViews>
    <sheetView workbookViewId="0"/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D4/C44</f>
        <v>2.3696293629844573E-2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50</v>
      </c>
    </row>
    <row r="23" spans="1:11" x14ac:dyDescent="0.25">
      <c r="A23" s="3" t="s">
        <v>47</v>
      </c>
      <c r="B23" s="3">
        <v>0</v>
      </c>
      <c r="C23" s="11">
        <f t="shared" ref="C23:C42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57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3" t="s">
        <v>14</v>
      </c>
      <c r="B27" s="3">
        <v>4</v>
      </c>
      <c r="C27" s="12">
        <f t="shared" si="0"/>
        <v>1936988.4798906241</v>
      </c>
    </row>
    <row r="28" spans="1:11" x14ac:dyDescent="0.25">
      <c r="A28" s="3" t="s">
        <v>15</v>
      </c>
      <c r="B28" s="3">
        <v>5</v>
      </c>
      <c r="C28" s="12">
        <f t="shared" si="0"/>
        <v>1966043.307088983</v>
      </c>
    </row>
    <row r="29" spans="1:11" x14ac:dyDescent="0.25">
      <c r="A29" s="3" t="s">
        <v>16</v>
      </c>
      <c r="B29" s="3">
        <v>6</v>
      </c>
      <c r="C29" s="12">
        <f t="shared" si="0"/>
        <v>1995533.9566953175</v>
      </c>
    </row>
    <row r="30" spans="1:11" x14ac:dyDescent="0.25">
      <c r="A30" s="3" t="s">
        <v>17</v>
      </c>
      <c r="B30" s="3">
        <v>7</v>
      </c>
      <c r="C30" s="12">
        <f t="shared" si="0"/>
        <v>2025466.9660457468</v>
      </c>
    </row>
    <row r="31" spans="1:11" x14ac:dyDescent="0.25">
      <c r="A31" s="3" t="s">
        <v>18</v>
      </c>
      <c r="B31" s="3">
        <v>8</v>
      </c>
      <c r="C31" s="12">
        <f t="shared" si="0"/>
        <v>2055848.9705364329</v>
      </c>
    </row>
    <row r="32" spans="1:11" x14ac:dyDescent="0.25">
      <c r="A32" s="3" t="s">
        <v>19</v>
      </c>
      <c r="B32" s="3">
        <v>9</v>
      </c>
      <c r="C32" s="12">
        <f t="shared" si="0"/>
        <v>2086686.7050944793</v>
      </c>
    </row>
    <row r="33" spans="1:4" x14ac:dyDescent="0.25">
      <c r="A33" s="3" t="s">
        <v>20</v>
      </c>
      <c r="B33" s="3">
        <v>10</v>
      </c>
      <c r="C33" s="12">
        <f t="shared" si="0"/>
        <v>2117987.0056708963</v>
      </c>
    </row>
    <row r="34" spans="1:4" x14ac:dyDescent="0.25">
      <c r="A34" s="3" t="s">
        <v>21</v>
      </c>
      <c r="B34" s="3">
        <v>11</v>
      </c>
      <c r="C34" s="12">
        <f t="shared" si="0"/>
        <v>2149756.8107559592</v>
      </c>
      <c r="D34" s="5" t="s">
        <v>48</v>
      </c>
    </row>
    <row r="35" spans="1:4" x14ac:dyDescent="0.25">
      <c r="A35" s="3" t="s">
        <v>22</v>
      </c>
      <c r="B35" s="3">
        <v>12</v>
      </c>
      <c r="C35" s="12">
        <f t="shared" si="0"/>
        <v>2182003.1629172983</v>
      </c>
    </row>
    <row r="36" spans="1:4" x14ac:dyDescent="0.25">
      <c r="A36" s="3" t="s">
        <v>23</v>
      </c>
      <c r="B36" s="3">
        <v>13</v>
      </c>
      <c r="C36" s="12">
        <f t="shared" si="0"/>
        <v>2214733.2103610574</v>
      </c>
    </row>
    <row r="37" spans="1:4" x14ac:dyDescent="0.25">
      <c r="A37" s="3" t="s">
        <v>24</v>
      </c>
      <c r="B37" s="3">
        <v>14</v>
      </c>
      <c r="C37" s="12">
        <f t="shared" si="0"/>
        <v>2247954.208516473</v>
      </c>
    </row>
    <row r="38" spans="1:4" x14ac:dyDescent="0.25">
      <c r="A38" s="3" t="s">
        <v>25</v>
      </c>
      <c r="B38" s="3">
        <v>15</v>
      </c>
      <c r="C38" s="12">
        <f t="shared" si="0"/>
        <v>2281673.5216442198</v>
      </c>
    </row>
    <row r="39" spans="1:4" x14ac:dyDescent="0.25">
      <c r="A39" s="3" t="s">
        <v>26</v>
      </c>
      <c r="B39" s="3">
        <v>16</v>
      </c>
      <c r="C39" s="12">
        <f t="shared" si="0"/>
        <v>2315898.6244688826</v>
      </c>
    </row>
    <row r="40" spans="1:4" x14ac:dyDescent="0.25">
      <c r="A40" s="3" t="s">
        <v>27</v>
      </c>
      <c r="B40" s="3">
        <v>17</v>
      </c>
      <c r="C40" s="12">
        <f t="shared" si="0"/>
        <v>2350637.1038359157</v>
      </c>
    </row>
    <row r="41" spans="1:4" x14ac:dyDescent="0.25">
      <c r="A41" s="3" t="s">
        <v>28</v>
      </c>
      <c r="B41" s="3">
        <v>18</v>
      </c>
      <c r="C41" s="12">
        <f t="shared" si="0"/>
        <v>2385896.6603934541</v>
      </c>
    </row>
    <row r="42" spans="1:4" x14ac:dyDescent="0.25">
      <c r="A42" s="13" t="s">
        <v>29</v>
      </c>
      <c r="B42" s="13">
        <v>19</v>
      </c>
      <c r="C42" s="14">
        <f t="shared" si="0"/>
        <v>2421685.1102993558</v>
      </c>
    </row>
    <row r="43" spans="1:4" x14ac:dyDescent="0.25">
      <c r="C43" s="15"/>
    </row>
    <row r="44" spans="1:4" x14ac:dyDescent="0.25">
      <c r="A44" s="4" t="s">
        <v>41</v>
      </c>
      <c r="C44" s="16">
        <f>SUM(C23:C42)</f>
        <v>42200692.4635901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workbookViewId="0">
      <selection activeCell="C23" sqref="C23"/>
    </sheetView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D4/C39</f>
        <v>3.2846222277117039E-2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51</v>
      </c>
    </row>
    <row r="23" spans="1:11" x14ac:dyDescent="0.25">
      <c r="A23" s="3" t="s">
        <v>47</v>
      </c>
      <c r="B23" s="3">
        <v>0</v>
      </c>
      <c r="C23" s="11">
        <f t="shared" ref="C23:C37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56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3" t="s">
        <v>14</v>
      </c>
      <c r="B27" s="3">
        <v>4</v>
      </c>
      <c r="C27" s="12">
        <f t="shared" si="0"/>
        <v>1936988.4798906241</v>
      </c>
    </row>
    <row r="28" spans="1:11" x14ac:dyDescent="0.25">
      <c r="A28" s="3" t="s">
        <v>15</v>
      </c>
      <c r="B28" s="3">
        <v>5</v>
      </c>
      <c r="C28" s="12">
        <f t="shared" si="0"/>
        <v>1966043.307088983</v>
      </c>
    </row>
    <row r="29" spans="1:11" x14ac:dyDescent="0.25">
      <c r="A29" s="3" t="s">
        <v>16</v>
      </c>
      <c r="B29" s="3">
        <v>6</v>
      </c>
      <c r="C29" s="12">
        <f t="shared" si="0"/>
        <v>1995533.9566953175</v>
      </c>
    </row>
    <row r="30" spans="1:11" x14ac:dyDescent="0.25">
      <c r="A30" s="3" t="s">
        <v>17</v>
      </c>
      <c r="B30" s="3">
        <v>7</v>
      </c>
      <c r="C30" s="12">
        <f t="shared" si="0"/>
        <v>2025466.9660457468</v>
      </c>
    </row>
    <row r="31" spans="1:11" x14ac:dyDescent="0.25">
      <c r="A31" s="3" t="s">
        <v>18</v>
      </c>
      <c r="B31" s="3">
        <v>8</v>
      </c>
      <c r="C31" s="12">
        <f t="shared" si="0"/>
        <v>2055848.9705364329</v>
      </c>
    </row>
    <row r="32" spans="1:11" x14ac:dyDescent="0.25">
      <c r="A32" s="3" t="s">
        <v>19</v>
      </c>
      <c r="B32" s="3">
        <v>9</v>
      </c>
      <c r="C32" s="12">
        <f t="shared" si="0"/>
        <v>2086686.7050944793</v>
      </c>
    </row>
    <row r="33" spans="1:4" x14ac:dyDescent="0.25">
      <c r="A33" s="3" t="s">
        <v>20</v>
      </c>
      <c r="B33" s="3">
        <v>10</v>
      </c>
      <c r="C33" s="12">
        <f t="shared" si="0"/>
        <v>2117987.0056708963</v>
      </c>
    </row>
    <row r="34" spans="1:4" x14ac:dyDescent="0.25">
      <c r="A34" s="3" t="s">
        <v>21</v>
      </c>
      <c r="B34" s="3">
        <v>11</v>
      </c>
      <c r="C34" s="12">
        <f t="shared" si="0"/>
        <v>2149756.8107559592</v>
      </c>
      <c r="D34" s="5" t="s">
        <v>48</v>
      </c>
    </row>
    <row r="35" spans="1:4" x14ac:dyDescent="0.25">
      <c r="A35" s="3" t="s">
        <v>22</v>
      </c>
      <c r="B35" s="3">
        <v>12</v>
      </c>
      <c r="C35" s="12">
        <f t="shared" si="0"/>
        <v>2182003.1629172983</v>
      </c>
    </row>
    <row r="36" spans="1:4" x14ac:dyDescent="0.25">
      <c r="A36" s="3" t="s">
        <v>23</v>
      </c>
      <c r="B36" s="3">
        <v>13</v>
      </c>
      <c r="C36" s="12">
        <f t="shared" si="0"/>
        <v>2214733.2103610574</v>
      </c>
    </row>
    <row r="37" spans="1:4" x14ac:dyDescent="0.25">
      <c r="A37" s="13" t="s">
        <v>24</v>
      </c>
      <c r="B37" s="13">
        <v>14</v>
      </c>
      <c r="C37" s="14">
        <f t="shared" si="0"/>
        <v>2247954.208516473</v>
      </c>
    </row>
    <row r="38" spans="1:4" x14ac:dyDescent="0.25">
      <c r="C38" s="15"/>
    </row>
    <row r="39" spans="1:4" x14ac:dyDescent="0.25">
      <c r="A39" s="4" t="s">
        <v>41</v>
      </c>
      <c r="C39" s="16">
        <f>SUM(C23:C37)</f>
        <v>30444901.442948267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/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D4/C34</f>
        <v>5.1196809789062575E-2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52</v>
      </c>
    </row>
    <row r="23" spans="1:11" x14ac:dyDescent="0.25">
      <c r="A23" s="3" t="s">
        <v>47</v>
      </c>
      <c r="B23" s="3">
        <v>0</v>
      </c>
      <c r="C23" s="11">
        <f t="shared" ref="C23:C32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55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3" t="s">
        <v>14</v>
      </c>
      <c r="B27" s="3">
        <v>4</v>
      </c>
      <c r="C27" s="12">
        <f t="shared" si="0"/>
        <v>1936988.4798906241</v>
      </c>
    </row>
    <row r="28" spans="1:11" x14ac:dyDescent="0.25">
      <c r="A28" s="3" t="s">
        <v>15</v>
      </c>
      <c r="B28" s="3">
        <v>5</v>
      </c>
      <c r="C28" s="12">
        <f t="shared" si="0"/>
        <v>1966043.307088983</v>
      </c>
    </row>
    <row r="29" spans="1:11" x14ac:dyDescent="0.25">
      <c r="A29" s="3" t="s">
        <v>16</v>
      </c>
      <c r="B29" s="3">
        <v>6</v>
      </c>
      <c r="C29" s="12">
        <f t="shared" si="0"/>
        <v>1995533.9566953175</v>
      </c>
    </row>
    <row r="30" spans="1:11" x14ac:dyDescent="0.25">
      <c r="A30" s="3" t="s">
        <v>17</v>
      </c>
      <c r="B30" s="3">
        <v>7</v>
      </c>
      <c r="C30" s="12">
        <f t="shared" si="0"/>
        <v>2025466.9660457468</v>
      </c>
    </row>
    <row r="31" spans="1:11" x14ac:dyDescent="0.25">
      <c r="A31" s="3" t="s">
        <v>18</v>
      </c>
      <c r="B31" s="3">
        <v>8</v>
      </c>
      <c r="C31" s="12">
        <f t="shared" si="0"/>
        <v>2055848.9705364329</v>
      </c>
    </row>
    <row r="32" spans="1:11" x14ac:dyDescent="0.25">
      <c r="A32" s="13" t="s">
        <v>19</v>
      </c>
      <c r="B32" s="13">
        <v>9</v>
      </c>
      <c r="C32" s="14">
        <f t="shared" si="0"/>
        <v>2086686.7050944793</v>
      </c>
    </row>
    <row r="33" spans="1:3" x14ac:dyDescent="0.25">
      <c r="C33" s="15"/>
    </row>
    <row r="34" spans="1:3" x14ac:dyDescent="0.25">
      <c r="A34" s="4" t="s">
        <v>41</v>
      </c>
      <c r="C34" s="16">
        <f>SUM(C23:C32)</f>
        <v>19532467.04472658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cols>
    <col min="1" max="1" width="7.85546875" style="3" customWidth="1"/>
    <col min="2" max="2" width="4.28515625" style="3" hidden="1" customWidth="1"/>
    <col min="3" max="3" width="22.140625" style="5" customWidth="1"/>
    <col min="4" max="4" width="29.140625" style="5" customWidth="1"/>
    <col min="5" max="6" width="9.140625" style="5"/>
    <col min="7" max="7" width="13.140625" style="5" customWidth="1"/>
    <col min="8" max="16384" width="9.140625" style="5"/>
  </cols>
  <sheetData>
    <row r="1" spans="1:6" x14ac:dyDescent="0.25">
      <c r="A1" s="3" t="s">
        <v>48</v>
      </c>
    </row>
    <row r="2" spans="1:6" ht="15.75" x14ac:dyDescent="0.25">
      <c r="B2" s="4"/>
      <c r="C2" s="1" t="s">
        <v>0</v>
      </c>
      <c r="D2" s="4"/>
      <c r="E2" s="3"/>
      <c r="F2" s="3"/>
    </row>
    <row r="4" spans="1:6" x14ac:dyDescent="0.25">
      <c r="A4" s="3" t="s">
        <v>4</v>
      </c>
      <c r="C4" s="5" t="s">
        <v>1</v>
      </c>
      <c r="D4" s="6">
        <v>1000000</v>
      </c>
    </row>
    <row r="5" spans="1:6" x14ac:dyDescent="0.25">
      <c r="D5" s="7"/>
    </row>
    <row r="6" spans="1:6" x14ac:dyDescent="0.25">
      <c r="A6" s="3" t="s">
        <v>5</v>
      </c>
      <c r="C6" s="5" t="s">
        <v>2</v>
      </c>
      <c r="D6" s="8">
        <v>5000</v>
      </c>
    </row>
    <row r="7" spans="1:6" x14ac:dyDescent="0.25">
      <c r="D7" s="7"/>
    </row>
    <row r="8" spans="1:6" x14ac:dyDescent="0.25">
      <c r="A8" s="3" t="s">
        <v>6</v>
      </c>
      <c r="C8" s="5" t="s">
        <v>3</v>
      </c>
      <c r="D8" s="7">
        <v>365</v>
      </c>
    </row>
    <row r="9" spans="1:6" x14ac:dyDescent="0.25">
      <c r="D9" s="7"/>
    </row>
    <row r="10" spans="1:6" x14ac:dyDescent="0.25">
      <c r="A10" s="3" t="s">
        <v>8</v>
      </c>
      <c r="C10" s="5" t="s">
        <v>9</v>
      </c>
      <c r="D10" s="9">
        <v>1.4999999999999999E-2</v>
      </c>
    </row>
    <row r="14" spans="1:6" ht="15.75" x14ac:dyDescent="0.25">
      <c r="C14" s="2" t="s">
        <v>42</v>
      </c>
      <c r="D14" s="20">
        <f>D4/C29</f>
        <v>0.10635031402473062</v>
      </c>
    </row>
    <row r="20" spans="1:11" ht="15.75" thickBot="1" x14ac:dyDescent="0.3">
      <c r="A20" s="17"/>
      <c r="B20" s="17"/>
      <c r="C20" s="18"/>
      <c r="D20" s="18"/>
      <c r="E20" s="18"/>
      <c r="F20" s="18"/>
      <c r="G20" s="18"/>
      <c r="H20" s="18"/>
      <c r="I20" s="18"/>
      <c r="J20" s="18"/>
    </row>
    <row r="21" spans="1:11" x14ac:dyDescent="0.25">
      <c r="C21" s="10" t="s">
        <v>44</v>
      </c>
      <c r="G21" s="4" t="s">
        <v>7</v>
      </c>
      <c r="H21" s="3"/>
      <c r="I21" s="5" t="s">
        <v>53</v>
      </c>
    </row>
    <row r="23" spans="1:11" x14ac:dyDescent="0.25">
      <c r="A23" s="3" t="s">
        <v>47</v>
      </c>
      <c r="B23" s="3">
        <v>0</v>
      </c>
      <c r="C23" s="11">
        <f t="shared" ref="C23:C27" si="0">SUM(($D$6)*$D$8*(1+$D$10)^B23)</f>
        <v>1825000</v>
      </c>
      <c r="G23" s="7" t="s">
        <v>43</v>
      </c>
      <c r="H23" s="7"/>
      <c r="I23" s="7"/>
      <c r="J23" s="7"/>
      <c r="K23" s="7"/>
    </row>
    <row r="24" spans="1:11" x14ac:dyDescent="0.25">
      <c r="A24" s="3" t="s">
        <v>12</v>
      </c>
      <c r="B24" s="3">
        <v>1</v>
      </c>
      <c r="C24" s="12">
        <f t="shared" si="0"/>
        <v>1852374.9999999998</v>
      </c>
    </row>
    <row r="25" spans="1:11" x14ac:dyDescent="0.25">
      <c r="A25" s="3" t="s">
        <v>40</v>
      </c>
      <c r="B25" s="3">
        <v>2</v>
      </c>
      <c r="C25" s="12">
        <f t="shared" si="0"/>
        <v>1880160.6249999995</v>
      </c>
      <c r="G25" s="5" t="s">
        <v>54</v>
      </c>
    </row>
    <row r="26" spans="1:11" x14ac:dyDescent="0.25">
      <c r="A26" s="3" t="s">
        <v>13</v>
      </c>
      <c r="B26" s="3">
        <v>3</v>
      </c>
      <c r="C26" s="12">
        <f t="shared" si="0"/>
        <v>1908363.0343749993</v>
      </c>
    </row>
    <row r="27" spans="1:11" x14ac:dyDescent="0.25">
      <c r="A27" s="13" t="s">
        <v>14</v>
      </c>
      <c r="B27" s="13">
        <v>4</v>
      </c>
      <c r="C27" s="14">
        <f t="shared" si="0"/>
        <v>1936988.4798906241</v>
      </c>
    </row>
    <row r="28" spans="1:11" x14ac:dyDescent="0.25">
      <c r="C28" s="15"/>
    </row>
    <row r="29" spans="1:11" x14ac:dyDescent="0.25">
      <c r="A29" s="4" t="s">
        <v>41</v>
      </c>
      <c r="C29" s="16">
        <f>SUM(C23:C27)</f>
        <v>9402887.1392656229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50 Years</vt:lpstr>
      <vt:lpstr>30 Years</vt:lpstr>
      <vt:lpstr>25 Years</vt:lpstr>
      <vt:lpstr>20 Years</vt:lpstr>
      <vt:lpstr>15 Years</vt:lpstr>
      <vt:lpstr>10 Years</vt:lpstr>
      <vt:lpstr>5 Years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Πέτρος Αττάς</cp:lastModifiedBy>
  <dcterms:created xsi:type="dcterms:W3CDTF">2017-09-15T08:22:18Z</dcterms:created>
  <dcterms:modified xsi:type="dcterms:W3CDTF">2022-10-14T10:20:53Z</dcterms:modified>
</cp:coreProperties>
</file>